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  1\CUENTA PUBLICA 2023\4TO TRIMESTRE 2023\CTA PUBLICA 4TO TRIM ASE\"/>
    </mc:Choice>
  </mc:AlternateContent>
  <xr:revisionPtr revIDLastSave="0" documentId="13_ncr:1_{9BF58C3E-ECE9-4854-A22C-C93C7DB1A9CB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3" i="1"/>
  <c r="H54" i="1"/>
  <c r="H55" i="1"/>
  <c r="H57" i="1"/>
  <c r="H58" i="1"/>
  <c r="H42" i="1"/>
  <c r="H43" i="1"/>
  <c r="H45" i="1"/>
  <c r="H46" i="1"/>
  <c r="H47" i="1"/>
  <c r="H48" i="1"/>
  <c r="H49" i="1"/>
  <c r="H41" i="1"/>
  <c r="H32" i="1"/>
  <c r="H33" i="1"/>
  <c r="H34" i="1"/>
  <c r="H36" i="1"/>
  <c r="H37" i="1"/>
  <c r="H38" i="1"/>
  <c r="H31" i="1"/>
  <c r="H22" i="1"/>
  <c r="H26" i="1"/>
  <c r="H2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H52" i="1" s="1"/>
  <c r="E53" i="1"/>
  <c r="E54" i="1"/>
  <c r="E55" i="1"/>
  <c r="E56" i="1"/>
  <c r="H56" i="1" s="1"/>
  <c r="E57" i="1"/>
  <c r="E58" i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E33" i="1"/>
  <c r="E34" i="1"/>
  <c r="E35" i="1"/>
  <c r="H35" i="1" s="1"/>
  <c r="E36" i="1"/>
  <c r="E37" i="1"/>
  <c r="E38" i="1"/>
  <c r="E39" i="1"/>
  <c r="H39" i="1" s="1"/>
  <c r="E31" i="1"/>
  <c r="E29" i="1"/>
  <c r="H29" i="1" s="1"/>
  <c r="E22" i="1"/>
  <c r="E23" i="1"/>
  <c r="H23" i="1" s="1"/>
  <c r="E24" i="1"/>
  <c r="H24" i="1" s="1"/>
  <c r="E25" i="1"/>
  <c r="H25" i="1" s="1"/>
  <c r="E26" i="1"/>
  <c r="E27" i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 l="1"/>
  <c r="G10" i="1"/>
  <c r="G160" i="1" s="1"/>
  <c r="C10" i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<sst xmlns="http://schemas.openxmlformats.org/spreadsheetml/2006/main" count="163" uniqueCount="90">
  <si>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</si>
  <si>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</si>
  <si>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</si>
  <si>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</si>
  <si>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</si>
  <si>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</si>
  <si>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</si>
  <si>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</si>
  <si>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</si>
  <si>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</si>
  <si>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</si>
  <si>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</si>
  <si>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</si>
  <si>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</si>
  <si>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</si>
  <si>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</si>
  <si>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</si>
  <si>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</si>
  <si>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</si>
  <si>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</si>
  <si>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</si>
  <si>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</si>
  <si>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</si>
  <si>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</si>
  <si>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</si>
  <si>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</si>
  <si>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</si>
  <si>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</si>
  <si>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</si>
  <si>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</si>
  <si>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</si>
  <si>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</si>
  <si>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</si>
  <si>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</si>
  <si>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</si>
  <si>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</si>
  <si>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</si>
  <si>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</si>
  <si>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</si>
  <si>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</si>
  <si>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</si>
  <si>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</si>
  <si>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</si>
  <si>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</si>
  <si>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</si>
  <si>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</si>
  <si>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</si>
  <si>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</si>
  <si>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</si>
  <si>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</si>
  <si>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</si>
  <si>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</si>
  <si>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</si>
  <si>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</si>
  <si>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</si>
  <si>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</si>
  <si>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</si>
  <si>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</si>
  <si>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</si>
  <si>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</si>
  <si>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</si>
  <si>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</si>
  <si>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</si>
  <si>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</si>
  <si>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</si>
  <si>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</si>
  <si>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</si>
  <si>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</si>
  <si>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</si>
  <si>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</si>
  <si>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</si>
  <si>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</si>
  <si>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</si>
  <si>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</si>
  <si>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</si>
  <si>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</si>
  <si>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</si>
  <si>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</si>
  <si>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</si>
  <si>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</si>
  <si>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</si>
  <si>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</si>
  <si>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</si>
  <si>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</si>
  <si>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</si>
  <si>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</si>
  <si>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</si>
  <si>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</si>
  <si>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</si>
  <si>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diciembre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</si>
</sst>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F62" sqref="F62:G62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169795088.25999999</v>
      </c>
      <c r="D10" s="8">
        <f>SUM(D12,D20,D30,D40,D50,D60,D64,D73,D77)</f>
        <v>66317449.970000006</v>
      </c>
      <c r="E10" s="24">
        <f t="shared" ref="E10:H10" si="0">SUM(E12,E20,E30,E40,E50,E60,E64,E73,E77)</f>
        <v>236112538.23000002</v>
      </c>
      <c r="F10" s="8">
        <f t="shared" si="0"/>
        <v>188455791.48999998</v>
      </c>
      <c r="G10" s="8">
        <f t="shared" si="0"/>
        <v>186390387.91999999</v>
      </c>
      <c r="H10" s="24">
        <f t="shared" si="0"/>
        <v>47656746.740000002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64152600</v>
      </c>
      <c r="D12" s="7">
        <f>SUM(D13:D19)</f>
        <v>-2219999.9999999995</v>
      </c>
      <c r="E12" s="25">
        <f t="shared" ref="E12:H12" si="1">SUM(E13:E19)</f>
        <v>61932600</v>
      </c>
      <c r="F12" s="7">
        <f t="shared" si="1"/>
        <v>57427279.600000001</v>
      </c>
      <c r="G12" s="7">
        <f t="shared" si="1"/>
        <v>57109490.460000008</v>
      </c>
      <c r="H12" s="25">
        <f t="shared" si="1"/>
        <v>4505320.3999999994</v>
      </c>
    </row>
    <row r="13" spans="2:9" ht="23.6" x14ac:dyDescent="0.25">
      <c r="B13" s="10" t="s">
        <v>14</v>
      </c>
      <c r="C13" s="22">
        <v>20053300</v>
      </c>
      <c r="D13" s="22">
        <v>816593.09</v>
      </c>
      <c r="E13" s="26">
        <f>SUM(C13:D13)</f>
        <v>20869893.09</v>
      </c>
      <c r="F13" s="23">
        <v>20309112.890000001</v>
      </c>
      <c r="G13" s="23">
        <v>20309112.890000001</v>
      </c>
      <c r="H13" s="30">
        <f>SUM(E13-F13)</f>
        <v>560780.19999999925</v>
      </c>
    </row>
    <row r="14" spans="2:9" ht="23.1" customHeight="1" x14ac:dyDescent="0.25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16906860</v>
      </c>
      <c r="D15" s="22">
        <v>1631269.93</v>
      </c>
      <c r="E15" s="26">
        <f t="shared" si="2"/>
        <v>18538129.93</v>
      </c>
      <c r="F15" s="23">
        <v>18020396.34</v>
      </c>
      <c r="G15" s="23">
        <v>18020396.34</v>
      </c>
      <c r="H15" s="30">
        <f t="shared" si="3"/>
        <v>517733.58999999985</v>
      </c>
    </row>
    <row r="16" spans="2:9" x14ac:dyDescent="0.25">
      <c r="B16" s="10" t="s">
        <v>17</v>
      </c>
      <c r="C16" s="22">
        <v>8145250</v>
      </c>
      <c r="D16" s="22">
        <v>324022.92</v>
      </c>
      <c r="E16" s="26">
        <f t="shared" si="2"/>
        <v>8469272.9199999999</v>
      </c>
      <c r="F16" s="23">
        <v>8199916.6100000003</v>
      </c>
      <c r="G16" s="23">
        <v>8071756.3200000003</v>
      </c>
      <c r="H16" s="30">
        <f t="shared" si="3"/>
        <v>269356.30999999959</v>
      </c>
    </row>
    <row r="17" spans="2:8" x14ac:dyDescent="0.25">
      <c r="B17" s="10" t="s">
        <v>18</v>
      </c>
      <c r="C17" s="22">
        <v>11915100</v>
      </c>
      <c r="D17" s="22">
        <v>450888.83</v>
      </c>
      <c r="E17" s="26">
        <f t="shared" si="2"/>
        <v>12365988.83</v>
      </c>
      <c r="F17" s="23">
        <v>10834853.76</v>
      </c>
      <c r="G17" s="23">
        <v>10645224.91</v>
      </c>
      <c r="H17" s="30">
        <f t="shared" si="3"/>
        <v>1531135.0700000003</v>
      </c>
    </row>
    <row r="18" spans="2:8" x14ac:dyDescent="0.25">
      <c r="B18" s="10" t="s">
        <v>19</v>
      </c>
      <c r="C18" s="22">
        <v>7092090</v>
      </c>
      <c r="D18" s="22">
        <v>-5504774.7699999996</v>
      </c>
      <c r="E18" s="26">
        <f t="shared" si="2"/>
        <v>1587315.2300000004</v>
      </c>
      <c r="F18" s="23">
        <v>0</v>
      </c>
      <c r="G18" s="23">
        <v>0</v>
      </c>
      <c r="H18" s="30">
        <f t="shared" si="3"/>
        <v>1587315.2300000004</v>
      </c>
    </row>
    <row r="19" spans="2:8" x14ac:dyDescent="0.25">
      <c r="B19" s="10" t="s">
        <v>20</v>
      </c>
      <c r="C19" s="22">
        <v>40000</v>
      </c>
      <c r="D19" s="22">
        <v>62000</v>
      </c>
      <c r="E19" s="26">
        <f t="shared" si="2"/>
        <v>102000</v>
      </c>
      <c r="F19" s="23">
        <v>63000</v>
      </c>
      <c r="G19" s="23">
        <v>63000</v>
      </c>
      <c r="H19" s="30">
        <f t="shared" si="3"/>
        <v>39000</v>
      </c>
    </row>
    <row r="20" spans="2:8" s="9" customFormat="1" ht="23.6" x14ac:dyDescent="0.25">
      <c r="B20" s="12" t="s">
        <v>21</v>
      </c>
      <c r="C20" s="7">
        <f>SUM(C21:C29)</f>
        <v>11125700</v>
      </c>
      <c r="D20" s="7">
        <f t="shared" ref="D20:H20" si="4">SUM(D21:D29)</f>
        <v>1106205.2399999998</v>
      </c>
      <c r="E20" s="25">
        <f t="shared" si="4"/>
        <v>12231905.24</v>
      </c>
      <c r="F20" s="7">
        <f t="shared" si="4"/>
        <v>8789802.4800000004</v>
      </c>
      <c r="G20" s="7">
        <f t="shared" si="4"/>
        <v>8681656.5899999999</v>
      </c>
      <c r="H20" s="25">
        <f t="shared" si="4"/>
        <v>3442102.76</v>
      </c>
    </row>
    <row r="21" spans="2:8" ht="23.6" x14ac:dyDescent="0.25">
      <c r="B21" s="10" t="s">
        <v>22</v>
      </c>
      <c r="C21" s="22">
        <v>2563900.0099999998</v>
      </c>
      <c r="D21" s="22">
        <v>-168682.69</v>
      </c>
      <c r="E21" s="26">
        <f t="shared" si="2"/>
        <v>2395217.3199999998</v>
      </c>
      <c r="F21" s="23">
        <v>1830883.4</v>
      </c>
      <c r="G21" s="23">
        <v>1827722.98</v>
      </c>
      <c r="H21" s="30">
        <f t="shared" si="3"/>
        <v>564333.91999999993</v>
      </c>
    </row>
    <row r="22" spans="2:8" x14ac:dyDescent="0.25">
      <c r="B22" s="10" t="s">
        <v>23</v>
      </c>
      <c r="C22" s="22">
        <v>791900</v>
      </c>
      <c r="D22" s="22">
        <v>-29463.98</v>
      </c>
      <c r="E22" s="26">
        <f t="shared" si="2"/>
        <v>762436.02</v>
      </c>
      <c r="F22" s="23">
        <v>589840.52</v>
      </c>
      <c r="G22" s="23">
        <v>588040.35</v>
      </c>
      <c r="H22" s="30">
        <f t="shared" si="3"/>
        <v>172595.5</v>
      </c>
    </row>
    <row r="23" spans="2:8" ht="23.6" x14ac:dyDescent="0.25">
      <c r="B23" s="10" t="s">
        <v>24</v>
      </c>
      <c r="C23" s="22">
        <v>180000</v>
      </c>
      <c r="D23" s="22">
        <v>83292.5</v>
      </c>
      <c r="E23" s="26">
        <f t="shared" si="2"/>
        <v>263292.5</v>
      </c>
      <c r="F23" s="23">
        <v>161440.54999999999</v>
      </c>
      <c r="G23" s="23">
        <v>161440.54999999999</v>
      </c>
      <c r="H23" s="30">
        <f t="shared" si="3"/>
        <v>101851.95000000001</v>
      </c>
    </row>
    <row r="24" spans="2:8" ht="23.6" x14ac:dyDescent="0.25">
      <c r="B24" s="10" t="s">
        <v>25</v>
      </c>
      <c r="C24" s="22">
        <v>1908399.99</v>
      </c>
      <c r="D24" s="22">
        <v>1943733.71</v>
      </c>
      <c r="E24" s="26">
        <f t="shared" si="2"/>
        <v>3852133.7</v>
      </c>
      <c r="F24" s="23">
        <v>3095015.6</v>
      </c>
      <c r="G24" s="23">
        <v>3089277.09</v>
      </c>
      <c r="H24" s="30">
        <f t="shared" si="3"/>
        <v>757118.10000000009</v>
      </c>
    </row>
    <row r="25" spans="2:8" ht="23.4" customHeight="1" x14ac:dyDescent="0.25">
      <c r="B25" s="10" t="s">
        <v>26</v>
      </c>
      <c r="C25" s="22">
        <v>1454850</v>
      </c>
      <c r="D25" s="22">
        <v>-385584.64000000001</v>
      </c>
      <c r="E25" s="26">
        <f t="shared" si="2"/>
        <v>1069265.3599999999</v>
      </c>
      <c r="F25" s="23">
        <v>396454.84</v>
      </c>
      <c r="G25" s="23">
        <v>374623.64</v>
      </c>
      <c r="H25" s="30">
        <f t="shared" si="3"/>
        <v>672810.51999999979</v>
      </c>
    </row>
    <row r="26" spans="2:8" x14ac:dyDescent="0.25">
      <c r="B26" s="10" t="s">
        <v>27</v>
      </c>
      <c r="C26" s="22">
        <v>1809700.01</v>
      </c>
      <c r="D26" s="22">
        <v>100</v>
      </c>
      <c r="E26" s="26">
        <f t="shared" si="2"/>
        <v>1809800.01</v>
      </c>
      <c r="F26" s="23">
        <v>1366025.95</v>
      </c>
      <c r="G26" s="23">
        <v>1304019.19</v>
      </c>
      <c r="H26" s="30">
        <f t="shared" si="3"/>
        <v>443774.06000000006</v>
      </c>
    </row>
    <row r="27" spans="2:8" ht="23.6" x14ac:dyDescent="0.25">
      <c r="B27" s="10" t="s">
        <v>28</v>
      </c>
      <c r="C27" s="22">
        <v>1099000</v>
      </c>
      <c r="D27" s="22">
        <v>-246570.89</v>
      </c>
      <c r="E27" s="26">
        <f t="shared" si="2"/>
        <v>852429.11</v>
      </c>
      <c r="F27" s="23">
        <v>413152.85</v>
      </c>
      <c r="G27" s="23">
        <v>404731.25</v>
      </c>
      <c r="H27" s="30">
        <f t="shared" si="3"/>
        <v>439276.26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1317949.99</v>
      </c>
      <c r="D29" s="22">
        <v>-90618.77</v>
      </c>
      <c r="E29" s="26">
        <f t="shared" si="2"/>
        <v>1227331.22</v>
      </c>
      <c r="F29" s="23">
        <v>936988.77</v>
      </c>
      <c r="G29" s="23">
        <v>931801.54</v>
      </c>
      <c r="H29" s="30">
        <f t="shared" si="3"/>
        <v>290342.44999999995</v>
      </c>
    </row>
    <row r="30" spans="2:8" s="9" customFormat="1" ht="23.6" x14ac:dyDescent="0.25">
      <c r="B30" s="12" t="s">
        <v>31</v>
      </c>
      <c r="C30" s="7">
        <f>SUM(C31:C39)</f>
        <v>36628650</v>
      </c>
      <c r="D30" s="7">
        <f t="shared" ref="D30:H30" si="5">SUM(D31:D39)</f>
        <v>-701630.25000000023</v>
      </c>
      <c r="E30" s="25">
        <f t="shared" si="5"/>
        <v>35927019.75</v>
      </c>
      <c r="F30" s="7">
        <f t="shared" si="5"/>
        <v>27781733.510000005</v>
      </c>
      <c r="G30" s="7">
        <f t="shared" si="5"/>
        <v>27480726.949999999</v>
      </c>
      <c r="H30" s="25">
        <f t="shared" si="5"/>
        <v>8145286.2400000012</v>
      </c>
    </row>
    <row r="31" spans="2:8" x14ac:dyDescent="0.25">
      <c r="B31" s="10" t="s">
        <v>32</v>
      </c>
      <c r="C31" s="22">
        <v>1917273</v>
      </c>
      <c r="D31" s="22">
        <v>918925.97</v>
      </c>
      <c r="E31" s="26">
        <f t="shared" si="2"/>
        <v>2836198.9699999997</v>
      </c>
      <c r="F31" s="23">
        <v>2348703.2799999998</v>
      </c>
      <c r="G31" s="23">
        <v>2348703.2799999998</v>
      </c>
      <c r="H31" s="30">
        <f t="shared" si="3"/>
        <v>487495.68999999994</v>
      </c>
    </row>
    <row r="32" spans="2:8" x14ac:dyDescent="0.25">
      <c r="B32" s="10" t="s">
        <v>33</v>
      </c>
      <c r="C32" s="22">
        <v>6293258.3499999996</v>
      </c>
      <c r="D32" s="22">
        <v>961788.96</v>
      </c>
      <c r="E32" s="26">
        <f t="shared" si="2"/>
        <v>7255047.3099999996</v>
      </c>
      <c r="F32" s="23">
        <v>6309105.1399999997</v>
      </c>
      <c r="G32" s="23">
        <v>6303972.1399999997</v>
      </c>
      <c r="H32" s="30">
        <f t="shared" si="3"/>
        <v>945942.16999999993</v>
      </c>
    </row>
    <row r="33" spans="2:8" ht="23.6" x14ac:dyDescent="0.25">
      <c r="B33" s="10" t="s">
        <v>34</v>
      </c>
      <c r="C33" s="22">
        <v>9382600</v>
      </c>
      <c r="D33" s="22">
        <v>-984124.34</v>
      </c>
      <c r="E33" s="26">
        <f t="shared" si="2"/>
        <v>8398475.6600000001</v>
      </c>
      <c r="F33" s="23">
        <v>6371952.3099999996</v>
      </c>
      <c r="G33" s="23">
        <v>6300015.5099999998</v>
      </c>
      <c r="H33" s="30">
        <f t="shared" si="3"/>
        <v>2026523.3500000006</v>
      </c>
    </row>
    <row r="34" spans="2:8" ht="24.75" customHeight="1" x14ac:dyDescent="0.25">
      <c r="B34" s="10" t="s">
        <v>35</v>
      </c>
      <c r="C34" s="22">
        <v>1425961.67</v>
      </c>
      <c r="D34" s="22">
        <v>47699.01</v>
      </c>
      <c r="E34" s="26">
        <f t="shared" si="2"/>
        <v>1473660.68</v>
      </c>
      <c r="F34" s="23">
        <v>873151.82</v>
      </c>
      <c r="G34" s="23">
        <v>873151.82</v>
      </c>
      <c r="H34" s="30">
        <f t="shared" si="3"/>
        <v>600508.86</v>
      </c>
    </row>
    <row r="35" spans="2:8" ht="23.6" x14ac:dyDescent="0.25">
      <c r="B35" s="10" t="s">
        <v>36</v>
      </c>
      <c r="C35" s="22">
        <v>6028868.0800000001</v>
      </c>
      <c r="D35" s="22">
        <v>986710.23</v>
      </c>
      <c r="E35" s="26">
        <f t="shared" si="2"/>
        <v>7015578.3100000005</v>
      </c>
      <c r="F35" s="23">
        <v>4154116.58</v>
      </c>
      <c r="G35" s="23">
        <v>4045924.54</v>
      </c>
      <c r="H35" s="30">
        <f t="shared" si="3"/>
        <v>2861461.7300000004</v>
      </c>
    </row>
    <row r="36" spans="2:8" x14ac:dyDescent="0.25">
      <c r="B36" s="10" t="s">
        <v>37</v>
      </c>
      <c r="C36" s="22">
        <v>3761500</v>
      </c>
      <c r="D36" s="22">
        <v>-2438844.2000000002</v>
      </c>
      <c r="E36" s="26">
        <f t="shared" si="2"/>
        <v>1322655.7999999998</v>
      </c>
      <c r="F36" s="23">
        <v>811937.29</v>
      </c>
      <c r="G36" s="23">
        <v>774643.29</v>
      </c>
      <c r="H36" s="30">
        <f t="shared" si="3"/>
        <v>510718.50999999978</v>
      </c>
    </row>
    <row r="37" spans="2:8" x14ac:dyDescent="0.25">
      <c r="B37" s="10" t="s">
        <v>38</v>
      </c>
      <c r="C37" s="22">
        <v>464640.9</v>
      </c>
      <c r="D37" s="22">
        <v>177810.96</v>
      </c>
      <c r="E37" s="26">
        <f t="shared" si="2"/>
        <v>642451.86</v>
      </c>
      <c r="F37" s="23">
        <v>534169.68999999994</v>
      </c>
      <c r="G37" s="23">
        <v>534169.68999999994</v>
      </c>
      <c r="H37" s="30">
        <f t="shared" si="3"/>
        <v>108282.17000000004</v>
      </c>
    </row>
    <row r="38" spans="2:8" x14ac:dyDescent="0.25">
      <c r="B38" s="10" t="s">
        <v>39</v>
      </c>
      <c r="C38" s="22">
        <v>4622448</v>
      </c>
      <c r="D38" s="22">
        <v>-1417757.05</v>
      </c>
      <c r="E38" s="26">
        <f t="shared" si="2"/>
        <v>3204690.95</v>
      </c>
      <c r="F38" s="23">
        <v>3029180.64</v>
      </c>
      <c r="G38" s="23">
        <v>3004207</v>
      </c>
      <c r="H38" s="30">
        <f t="shared" si="3"/>
        <v>175510.31000000006</v>
      </c>
    </row>
    <row r="39" spans="2:8" x14ac:dyDescent="0.25">
      <c r="B39" s="10" t="s">
        <v>40</v>
      </c>
      <c r="C39" s="22">
        <v>2732100</v>
      </c>
      <c r="D39" s="22">
        <v>1046160.21</v>
      </c>
      <c r="E39" s="26">
        <f t="shared" si="2"/>
        <v>3778260.21</v>
      </c>
      <c r="F39" s="23">
        <v>3349416.76</v>
      </c>
      <c r="G39" s="23">
        <v>3295939.68</v>
      </c>
      <c r="H39" s="30">
        <f t="shared" si="3"/>
        <v>428843.45000000019</v>
      </c>
    </row>
    <row r="40" spans="2:8" s="9" customFormat="1" ht="25.55" customHeight="1" x14ac:dyDescent="0.25">
      <c r="B40" s="12" t="s">
        <v>41</v>
      </c>
      <c r="C40" s="7">
        <f>SUM(C41:C49)</f>
        <v>50955238.259999998</v>
      </c>
      <c r="D40" s="7">
        <f t="shared" ref="D40:H40" si="6">SUM(D41:D49)</f>
        <v>64414270.920000002</v>
      </c>
      <c r="E40" s="25">
        <f t="shared" si="6"/>
        <v>115369509.18000001</v>
      </c>
      <c r="F40" s="7">
        <f t="shared" si="6"/>
        <v>86238144.530000001</v>
      </c>
      <c r="G40" s="7">
        <f t="shared" si="6"/>
        <v>84907570.549999997</v>
      </c>
      <c r="H40" s="25">
        <f t="shared" si="6"/>
        <v>29131364.650000006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50955238.259999998</v>
      </c>
      <c r="D44" s="22">
        <v>64414270.920000002</v>
      </c>
      <c r="E44" s="26">
        <f t="shared" si="2"/>
        <v>115369509.18000001</v>
      </c>
      <c r="F44" s="23">
        <v>86238144.530000001</v>
      </c>
      <c r="G44" s="23">
        <v>84907570.549999997</v>
      </c>
      <c r="H44" s="30">
        <f t="shared" si="3"/>
        <v>29131364.650000006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6932899.9999999991</v>
      </c>
      <c r="D50" s="7">
        <f t="shared" ref="D50:H50" si="7">SUM(D51:D59)</f>
        <v>-681395.94</v>
      </c>
      <c r="E50" s="25">
        <f t="shared" si="7"/>
        <v>6251504.0599999996</v>
      </c>
      <c r="F50" s="7">
        <f t="shared" si="7"/>
        <v>4252088.2300000004</v>
      </c>
      <c r="G50" s="7">
        <f t="shared" si="7"/>
        <v>4244200.2300000004</v>
      </c>
      <c r="H50" s="25">
        <f t="shared" si="7"/>
        <v>1999415.83</v>
      </c>
    </row>
    <row r="51" spans="2:8" x14ac:dyDescent="0.25">
      <c r="B51" s="10" t="s">
        <v>52</v>
      </c>
      <c r="C51" s="22">
        <v>3395046.61</v>
      </c>
      <c r="D51" s="22">
        <v>-325960</v>
      </c>
      <c r="E51" s="26">
        <f t="shared" si="2"/>
        <v>3069086.61</v>
      </c>
      <c r="F51" s="23">
        <v>1875723.61</v>
      </c>
      <c r="G51" s="23">
        <v>1867835.61</v>
      </c>
      <c r="H51" s="30">
        <f t="shared" si="3"/>
        <v>1193362.9999999998</v>
      </c>
    </row>
    <row r="52" spans="2:8" x14ac:dyDescent="0.25">
      <c r="B52" s="10" t="s">
        <v>53</v>
      </c>
      <c r="C52" s="22">
        <v>471400</v>
      </c>
      <c r="D52" s="22">
        <v>-3475.32</v>
      </c>
      <c r="E52" s="26">
        <f t="shared" si="2"/>
        <v>467924.68</v>
      </c>
      <c r="F52" s="23">
        <v>153002.03</v>
      </c>
      <c r="G52" s="23">
        <v>153002.03</v>
      </c>
      <c r="H52" s="30">
        <f t="shared" si="3"/>
        <v>314922.65000000002</v>
      </c>
    </row>
    <row r="53" spans="2:8" x14ac:dyDescent="0.25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5">
      <c r="B54" s="10" t="s">
        <v>55</v>
      </c>
      <c r="C54" s="22">
        <v>350000</v>
      </c>
      <c r="D54" s="22">
        <v>115000</v>
      </c>
      <c r="E54" s="26">
        <f t="shared" si="2"/>
        <v>465000</v>
      </c>
      <c r="F54" s="23">
        <v>408420</v>
      </c>
      <c r="G54" s="23">
        <v>408420</v>
      </c>
      <c r="H54" s="30">
        <f t="shared" si="3"/>
        <v>56580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2677542.6800000002</v>
      </c>
      <c r="D56" s="22">
        <v>-1026555.12</v>
      </c>
      <c r="E56" s="26">
        <f t="shared" si="2"/>
        <v>1650987.56</v>
      </c>
      <c r="F56" s="23">
        <v>1252475.48</v>
      </c>
      <c r="G56" s="23">
        <v>1252475.48</v>
      </c>
      <c r="H56" s="30">
        <f t="shared" si="3"/>
        <v>398512.08000000007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38910.71</v>
      </c>
      <c r="D59" s="22">
        <v>559594.5</v>
      </c>
      <c r="E59" s="26">
        <f t="shared" si="2"/>
        <v>598505.21</v>
      </c>
      <c r="F59" s="23">
        <v>562467.11</v>
      </c>
      <c r="G59" s="23">
        <v>562467.11</v>
      </c>
      <c r="H59" s="30">
        <f t="shared" si="3"/>
        <v>36038.099999999977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4400000</v>
      </c>
      <c r="E60" s="25">
        <f t="shared" si="8"/>
        <v>4400000</v>
      </c>
      <c r="F60" s="7">
        <f t="shared" si="8"/>
        <v>3966743.14</v>
      </c>
      <c r="G60" s="7">
        <f t="shared" si="8"/>
        <v>3966743.14</v>
      </c>
      <c r="H60" s="25">
        <f t="shared" si="8"/>
        <v>433256.85999999987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4400000</v>
      </c>
      <c r="E62" s="26">
        <f t="shared" si="2"/>
        <v>4400000</v>
      </c>
      <c r="F62" s="23">
        <v>3966743.14</v>
      </c>
      <c r="G62" s="23">
        <v>3966743.14</v>
      </c>
      <c r="H62" s="30">
        <f t="shared" si="3"/>
        <v>433256.85999999987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7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7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169795088.25999999</v>
      </c>
      <c r="D160" s="21">
        <f t="shared" ref="D160:G160" si="28">SUM(D10,D85)</f>
        <v>66317449.970000006</v>
      </c>
      <c r="E160" s="28">
        <f>SUM(E10,E85)</f>
        <v>236112538.23000002</v>
      </c>
      <c r="F160" s="21">
        <f t="shared" si="28"/>
        <v>188455791.48999998</v>
      </c>
      <c r="G160" s="21">
        <f t="shared" si="28"/>
        <v>186390387.91999999</v>
      </c>
      <c r="H160" s="28">
        <f>SUM(H10,H85)</f>
        <v>47656746.740000002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2024-01-29T16:11:18Z</cp:lastPrinted>
  <dcterms:created xsi:type="dcterms:W3CDTF">2020-01-08T21:14:59Z</dcterms:created>
  <dcterms:modified xsi:type="dcterms:W3CDTF">2024-01-29T16:15:07Z</dcterms:modified>
</cp:coreProperties>
</file>